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WN\DOCUMENTS\DATA_Mayotte\7.Naturalistes\Projet_Forêt_Eau\"/>
    </mc:Choice>
  </mc:AlternateContent>
  <bookViews>
    <workbookView xWindow="-108" yWindow="-108" windowWidth="23256" windowHeight="12576"/>
  </bookViews>
  <sheets>
    <sheet name="Planning" sheetId="3" r:id="rId1"/>
  </sheets>
  <calcPr calcId="162913"/>
</workbook>
</file>

<file path=xl/calcChain.xml><?xml version="1.0" encoding="utf-8"?>
<calcChain xmlns="http://schemas.openxmlformats.org/spreadsheetml/2006/main">
  <c r="G36" i="3" l="1"/>
  <c r="G63" i="3" s="1"/>
  <c r="F67" i="3"/>
  <c r="F70" i="3"/>
  <c r="F72" i="3"/>
  <c r="F71" i="3"/>
  <c r="F69" i="3"/>
  <c r="F68" i="3"/>
  <c r="F66" i="3"/>
  <c r="F63" i="3"/>
  <c r="F73" i="3" l="1"/>
</calcChain>
</file>

<file path=xl/sharedStrings.xml><?xml version="1.0" encoding="utf-8"?>
<sst xmlns="http://schemas.openxmlformats.org/spreadsheetml/2006/main" count="142" uniqueCount="81">
  <si>
    <t>Collège de Doujani</t>
  </si>
  <si>
    <t>3ème</t>
  </si>
  <si>
    <t>ANQUEZ Thomas</t>
  </si>
  <si>
    <t>Mercredi</t>
  </si>
  <si>
    <t>2nde</t>
  </si>
  <si>
    <t>MORFOISSE Lucie</t>
  </si>
  <si>
    <t>Vendredi</t>
  </si>
  <si>
    <t>COLLEGE KAWENI 2</t>
  </si>
  <si>
    <t>4ème</t>
  </si>
  <si>
    <t>MOHAMED DHOIANFATI</t>
  </si>
  <si>
    <t>College ouangani</t>
  </si>
  <si>
    <t>5ème</t>
  </si>
  <si>
    <t>Marlas Thais</t>
  </si>
  <si>
    <t>Jeudi</t>
  </si>
  <si>
    <t xml:space="preserve">Abbdullah Laure </t>
  </si>
  <si>
    <t>Collège de Mtsamboro</t>
  </si>
  <si>
    <t>Crouzet Coralie</t>
  </si>
  <si>
    <t xml:space="preserve">Lundi </t>
  </si>
  <si>
    <t>Mardi</t>
  </si>
  <si>
    <t>30 au 4 déc</t>
  </si>
  <si>
    <t>23 au 27 nov</t>
  </si>
  <si>
    <t>16 au 20 nov</t>
  </si>
  <si>
    <t>9 au 13 nov</t>
  </si>
  <si>
    <t>26 au 30 oct</t>
  </si>
  <si>
    <t>Etablissement</t>
  </si>
  <si>
    <t xml:space="preserve">Enseignant </t>
  </si>
  <si>
    <t>Dembeni</t>
  </si>
  <si>
    <t xml:space="preserve">Baron Muriel </t>
  </si>
  <si>
    <t>Tani Malandi</t>
  </si>
  <si>
    <t>Classe</t>
  </si>
  <si>
    <t>NB</t>
  </si>
  <si>
    <t>LPO Kawéni</t>
  </si>
  <si>
    <t>1ère</t>
  </si>
  <si>
    <t>Collège de Tsingoni</t>
  </si>
  <si>
    <t>ABDALLAH Soinanti</t>
  </si>
  <si>
    <t>Lycée Bandrélé</t>
  </si>
  <si>
    <t>Leport Dominique</t>
  </si>
  <si>
    <t>LPO gustave Eiffel Kahani</t>
  </si>
  <si>
    <t>Martine CURTOL</t>
  </si>
  <si>
    <t>LPO Gustave Eiffel</t>
  </si>
  <si>
    <t>Lycée de petite terre</t>
  </si>
  <si>
    <t>COLIN MAGALI</t>
  </si>
  <si>
    <t>MONTI Serge</t>
  </si>
  <si>
    <t>2 au 6  nov</t>
  </si>
  <si>
    <t>College majicavo</t>
  </si>
  <si>
    <t>Dujardin</t>
  </si>
  <si>
    <t>lpo Tani Malandi</t>
  </si>
  <si>
    <t>STEPHANE LORMANT</t>
  </si>
  <si>
    <t>Abdou Fatima</t>
  </si>
  <si>
    <t>Collège de Kawéni 1</t>
  </si>
  <si>
    <t>Nadjlah Omar</t>
  </si>
  <si>
    <t>LPO YOUNOUSSA BAMANA</t>
  </si>
  <si>
    <t>Lycée Younoussa Bamana</t>
  </si>
  <si>
    <t>FERNANDEZ Bob</t>
  </si>
  <si>
    <t>FRAGNIERE Marie-Dominique</t>
  </si>
  <si>
    <t>6ème</t>
  </si>
  <si>
    <t>MBAE Hadidja</t>
  </si>
  <si>
    <t>1ere</t>
  </si>
  <si>
    <t xml:space="preserve">5ème </t>
  </si>
  <si>
    <t>Clg Boueni</t>
  </si>
  <si>
    <t>Clg Bouéni</t>
  </si>
  <si>
    <t>Laure Abdullah</t>
  </si>
  <si>
    <t>Gribi Mohamed</t>
  </si>
  <si>
    <t xml:space="preserve">Total : </t>
  </si>
  <si>
    <t>LPO Dembeni</t>
  </si>
  <si>
    <t>PALUMBO Antoine</t>
  </si>
  <si>
    <t>Cité Scolaire de Bandrélé</t>
  </si>
  <si>
    <t>Merah Sami</t>
  </si>
  <si>
    <t>Amandine Ramez</t>
  </si>
  <si>
    <t>Collège de Dzoumogné</t>
  </si>
  <si>
    <t>Salime Ridjali</t>
  </si>
  <si>
    <t>Collège - Dzoumogné</t>
  </si>
  <si>
    <t>Perraudin Julien</t>
  </si>
  <si>
    <t>DUBOIS Nicolas / N GO BIKOUE Antoine</t>
  </si>
  <si>
    <t>7 au 11 déc</t>
  </si>
  <si>
    <t>Sortie terrain</t>
  </si>
  <si>
    <t>Éco Délégués</t>
  </si>
  <si>
    <t>Eco Délégués</t>
  </si>
  <si>
    <t xml:space="preserve"> </t>
  </si>
  <si>
    <t xml:space="preserve">Classe </t>
  </si>
  <si>
    <t>Effectif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</si>
</sst>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4" borderId="1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4" xfId="0" applyFont="1" applyFill="1" applyBorder="1" applyAlignment="1"/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wrapText="1"/>
    </xf>
    <xf numFmtId="0" fontId="0" fillId="0" borderId="1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/>
    <xf numFmtId="0" fontId="2" fillId="3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0" fillId="4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3" fillId="3" borderId="44" xfId="0" applyFont="1" applyFill="1" applyBorder="1" applyAlignment="1">
      <alignment horizont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2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40" xfId="0" applyFont="1" applyFill="1" applyBorder="1" applyAlignment="1">
      <alignment horizontal="center"/>
    </xf>
    <xf numFmtId="0" fontId="0" fillId="3" borderId="3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3" borderId="35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/>
              <a:t>Répartition des classes sensibilisées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503968263491734"/>
          <c:y val="0.17990003777428615"/>
          <c:w val="0.53934504653039939"/>
          <c:h val="0.743217715111331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0CC-43D0-A7D1-8A93BAF901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C-43D0-A7D1-8A93BAF901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0CC-43D0-A7D1-8A93BAF901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CC-43D0-A7D1-8A93BAF901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0CC-43D0-A7D1-8A93BAF901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CC-43D0-A7D1-8A93BAF901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0CC-43D0-A7D1-8A93BAF9015C}"/>
              </c:ext>
            </c:extLst>
          </c:dPt>
          <c:dLbls>
            <c:dLbl>
              <c:idx val="0"/>
              <c:layout>
                <c:manualLayout>
                  <c:x val="0.12604766396035977"/>
                  <c:y val="-1.96678956713571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Classe :</a:t>
                    </a:r>
                    <a:r>
                      <a:rPr lang="en-US" baseline="0"/>
                      <a:t> </a:t>
                    </a:r>
                    <a:fld id="{0079FDAE-4EA0-47F6-A6ED-6D00F228DD1D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Effectif : </a:t>
                    </a:r>
                    <a:fld id="{D08DBD5B-716C-4950-B11F-CA659323742C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8786881731268"/>
                      <c:h val="7.436697605851216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0CC-43D0-A7D1-8A93BAF9015C}"/>
                </c:ext>
              </c:extLst>
            </c:dLbl>
            <c:dLbl>
              <c:idx val="1"/>
              <c:layout>
                <c:manualLayout>
                  <c:x val="-5.8352659335186782E-3"/>
                  <c:y val="-1.9480397791159683E-2"/>
                </c:manualLayout>
              </c:layout>
              <c:tx>
                <c:rich>
                  <a:bodyPr/>
                  <a:lstStyle/>
                  <a:p>
                    <a:r>
                      <a:rPr lang="en-US" sz="1300" baseline="0">
                        <a:latin typeface="Calibri" panose="020F0502020204030204" pitchFamily="34" charset="0"/>
                      </a:rPr>
                      <a:t>Classe : </a:t>
                    </a:r>
                    <a:fld id="{EABE4D7C-9E8B-4881-8670-D4F2F958F2F8}" type="CATEGORYNAME">
                      <a:rPr lang="en-US" sz="1300" baseline="0">
                        <a:latin typeface="Calibri" panose="020F0502020204030204" pitchFamily="34" charset="0"/>
                      </a:rPr>
                      <a:pPr/>
                      <a:t>[NOM DE CATÉGORIE]</a:t>
                    </a:fld>
                    <a:r>
                      <a:rPr lang="en-US" sz="1300" baseline="0">
                        <a:latin typeface="Calibri" panose="020F0502020204030204" pitchFamily="34" charset="0"/>
                      </a:rPr>
                      <a:t>; </a:t>
                    </a:r>
                  </a:p>
                  <a:p>
                    <a:r>
                      <a:rPr lang="en-US" sz="1300" baseline="0">
                        <a:latin typeface="Calibri" panose="020F0502020204030204" pitchFamily="34" charset="0"/>
                      </a:rPr>
                      <a:t>Effectif : </a:t>
                    </a:r>
                    <a:fld id="{6ADBFCB2-16F6-4C04-8CED-A82A51DF484A}" type="VALUE">
                      <a:rPr lang="en-US" sz="1300" baseline="0">
                        <a:latin typeface="Calibri" panose="020F0502020204030204" pitchFamily="34" charset="0"/>
                      </a:rPr>
                      <a:pPr/>
                      <a:t>[VALEUR]</a:t>
                    </a:fld>
                    <a:endParaRPr lang="en-US" sz="1300" baseline="0">
                      <a:latin typeface="Calibri" panose="020F0502020204030204" pitchFamily="34" charset="0"/>
                    </a:endParaRP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0CC-43D0-A7D1-8A93BAF9015C}"/>
                </c:ext>
              </c:extLst>
            </c:dLbl>
            <c:dLbl>
              <c:idx val="2"/>
              <c:layout>
                <c:manualLayout>
                  <c:x val="4.6442935696345382E-2"/>
                  <c:y val="-2.42258433492664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Classe : 4ème;</a:t>
                    </a:r>
                  </a:p>
                  <a:p>
                    <a:r>
                      <a:rPr lang="en-US" sz="13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Effectif : </a:t>
                    </a:r>
                    <a:r>
                      <a:rPr lang="en-US"/>
                      <a:t> </a:t>
                    </a:r>
                    <a:fld id="{517988D1-B118-4DAB-AD52-DAFE02A34512}" type="VALUE">
                      <a:rPr lang="en-US" baseline="0"/>
                      <a:pPr/>
                      <a:t>[VALEUR]</a:t>
                    </a:fld>
                    <a:endParaRPr lang="en-US"/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0CC-43D0-A7D1-8A93BAF9015C}"/>
                </c:ext>
              </c:extLst>
            </c:dLbl>
            <c:dLbl>
              <c:idx val="3"/>
              <c:layout>
                <c:manualLayout>
                  <c:x val="-1.8044179280232761E-2"/>
                  <c:y val="-3.9561994729563794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Classe : </a:t>
                    </a:r>
                    <a:fld id="{FCD07220-C791-4FAA-9849-AACECB758C29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; </a:t>
                    </a:r>
                  </a:p>
                  <a:p>
                    <a:r>
                      <a:rPr lang="en-US" sz="13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Effectif :</a:t>
                    </a:r>
                    <a:fld id="{B08B6BB9-8EAB-4E6B-8D9E-38C8BEA0BA09}" type="VALUE">
                      <a:rPr lang="en-US" baseline="0"/>
                      <a:pPr/>
                      <a:t>[VALEUR]</a:t>
                    </a:fld>
                    <a:endParaRPr lang="en-US" sz="1300" b="1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Calibri" panose="020F0502020204030204" pitchFamily="34" charset="0"/>
                    </a:endParaRP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0CC-43D0-A7D1-8A93BAF9015C}"/>
                </c:ext>
              </c:extLst>
            </c:dLbl>
            <c:dLbl>
              <c:idx val="4"/>
              <c:layout>
                <c:manualLayout>
                  <c:x val="-3.4235622294593079E-2"/>
                  <c:y val="3.061313928161699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Classe : </a:t>
                    </a:r>
                    <a:fld id="{0E4AAF5C-38F2-4CDE-A41E-F3ECBF8581E7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sz="13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Effectif :</a:t>
                    </a:r>
                    <a:r>
                      <a:rPr lang="en-US" baseline="0"/>
                      <a:t> </a:t>
                    </a:r>
                    <a:fld id="{C7A4C658-8F03-4401-8ACF-A80FB77B1C88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0CC-43D0-A7D1-8A93BAF9015C}"/>
                </c:ext>
              </c:extLst>
            </c:dLbl>
            <c:dLbl>
              <c:idx val="5"/>
              <c:layout>
                <c:manualLayout>
                  <c:x val="-0.1251374286057893"/>
                  <c:y val="8.7166752031515044E-3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3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" panose="020F0502020204030204" pitchFamily="34" charset="0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Classe :</a:t>
                    </a:r>
                    <a:r>
                      <a:rPr lang="en-US" sz="11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 </a:t>
                    </a:r>
                    <a:fld id="{EBB021F3-FB3E-4884-87B3-5B67BA787810}" type="CATEGORYNAME">
                      <a:rPr lang="en-US"/>
                      <a:pPr>
                        <a:defRPr sz="1300" b="1">
                          <a:latin typeface="Calibri" panose="020F0502020204030204" pitchFamily="34" charset="0"/>
                        </a:defRPr>
                      </a:pPr>
                      <a:t>[NOM DE CATÉGORIE]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1300" b="1">
                        <a:latin typeface="Calibri" panose="020F0502020204030204" pitchFamily="34" charset="0"/>
                      </a:defRPr>
                    </a:pPr>
                    <a:r>
                      <a:rPr lang="en-US" sz="13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Effectif :</a:t>
                    </a:r>
                    <a:r>
                      <a:rPr lang="en-US" baseline="0"/>
                      <a:t> </a:t>
                    </a:r>
                    <a:fld id="{7F3FB97B-F5A6-4642-8362-6D3A0515C3CA}" type="VALUE">
                      <a:rPr lang="en-US" baseline="0"/>
                      <a:pPr>
                        <a:defRPr sz="1300" b="1">
                          <a:latin typeface="Calibri" panose="020F0502020204030204" pitchFamily="34" charset="0"/>
                        </a:defRPr>
                      </a:pPr>
                      <a:t>[VALEUR]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3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4178061608014"/>
                      <c:h val="0.1020600352553654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0CC-43D0-A7D1-8A93BAF9015C}"/>
                </c:ext>
              </c:extLst>
            </c:dLbl>
            <c:dLbl>
              <c:idx val="6"/>
              <c:layout>
                <c:manualLayout>
                  <c:x val="-5.8544119415625498E-2"/>
                  <c:y val="-3.854863052559080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Classe : </a:t>
                    </a:r>
                    <a:fld id="{C821DF1F-54EA-46DE-B3CA-C2DD7982B606}" type="CATEGORYNAME">
                      <a:rPr lang="en-US" sz="1200"/>
                      <a:pPr/>
                      <a:t>[NOM DE CATÉGORIE]</a:t>
                    </a:fld>
                    <a:r>
                      <a:rPr lang="en-US" baseline="0"/>
                      <a:t>; </a:t>
                    </a:r>
                    <a:r>
                      <a:rPr lang="en-US" sz="1300" b="1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</a:rPr>
                      <a:t>Effectif : </a:t>
                    </a:r>
                    <a:fld id="{C0D5FCF4-0865-4EEB-B874-E0EC089862EF}" type="VALUE">
                      <a:rPr lang="en-US" baseline="0"/>
                      <a:pPr/>
                      <a:t>[VALEUR]</a:t>
                    </a:fld>
                    <a:endParaRPr lang="en-US" sz="1300" b="1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Calibri" panose="020F0502020204030204" pitchFamily="34" charset="0"/>
                    </a:endParaRP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0CC-43D0-A7D1-8A93BAF90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Planning!$E$66:$E$72</c:f>
              <c:strCache>
                <c:ptCount val="7"/>
                <c:pt idx="0">
                  <c:v>6ème</c:v>
                </c:pt>
                <c:pt idx="1">
                  <c:v>5ème</c:v>
                </c:pt>
                <c:pt idx="2">
                  <c:v>4ème</c:v>
                </c:pt>
                <c:pt idx="3">
                  <c:v>3ème</c:v>
                </c:pt>
                <c:pt idx="4">
                  <c:v>2nde</c:v>
                </c:pt>
                <c:pt idx="5">
                  <c:v>1ere</c:v>
                </c:pt>
                <c:pt idx="6">
                  <c:v>Eco Délégués</c:v>
                </c:pt>
              </c:strCache>
            </c:strRef>
          </c:cat>
          <c:val>
            <c:numRef>
              <c:f>Planning!$F$66:$F$72</c:f>
              <c:numCache>
                <c:formatCode>General</c:formatCode>
                <c:ptCount val="7"/>
                <c:pt idx="0">
                  <c:v>1</c:v>
                </c:pt>
                <c:pt idx="1">
                  <c:v>12</c:v>
                </c:pt>
                <c:pt idx="2">
                  <c:v>2</c:v>
                </c:pt>
                <c:pt idx="3">
                  <c:v>2</c:v>
                </c:pt>
                <c:pt idx="4">
                  <c:v>13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Planning!$E$65:$F$65</c15:f>
                <c15:dlblRangeCache>
                  <c:ptCount val="2"/>
                  <c:pt idx="0">
                    <c:v>Classe </c:v>
                  </c:pt>
                  <c:pt idx="1">
                    <c:v>Effectif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0CC-43D0-A7D1-8A93BAF9015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511629</xdr:colOff>
      <xdr:row>74</xdr:row>
      <xdr:rowOff>10887</xdr:rowOff>
    </xdr:from>
    <xdr:to>
      <xdr:col>7</xdr:col>
      <xdr:colOff>0</xdr:colOff>
      <xdr:row>110</xdr:row>
      <xdr:rowOff>65315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D54CD09-3122-4F6E-A620-AD5E8F8CA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zoomScale="70" zoomScaleNormal="70" zoomScalePageLayoutView="70" workbookViewId="0">
      <selection activeCell="D21" sqref="D21"/>
    </sheetView>
  </sheetViews>
  <sheetFormatPr baseColWidth="10" defaultRowHeight="13.2" x14ac:dyDescent="0.25"/>
  <cols>
    <col min="2" max="2" width="8.33203125" bestFit="1" customWidth="1"/>
    <col min="3" max="3" width="26.6640625" customWidth="1"/>
    <col min="4" max="4" width="27.88671875" bestFit="1" customWidth="1"/>
    <col min="5" max="5" width="13.44140625" bestFit="1" customWidth="1"/>
    <col min="6" max="6" width="22.88671875" customWidth="1"/>
    <col min="7" max="7" width="11.5546875" customWidth="1"/>
    <col min="8" max="8" width="1.44140625" style="1" customWidth="1"/>
    <col min="9" max="9" width="15.21875" style="1" customWidth="1"/>
    <col min="10" max="10" width="11.6640625" style="1" bestFit="1" customWidth="1"/>
    <col min="11" max="11" width="11.5546875" style="1"/>
    <col min="12" max="12" width="11.88671875" style="1" customWidth="1"/>
    <col min="13" max="14" width="9.21875" customWidth="1"/>
    <col min="15" max="15" width="6.21875" customWidth="1"/>
    <col min="16" max="16" width="14.33203125" customWidth="1"/>
    <col min="17" max="17" width="11" customWidth="1"/>
  </cols>
  <sheetData>
    <row r="1" spans="1:12" ht="13.8" thickBot="1" x14ac:dyDescent="0.3">
      <c r="A1" s="5"/>
      <c r="B1" s="5"/>
      <c r="C1" s="17" t="s">
        <v>24</v>
      </c>
      <c r="D1" s="17" t="s">
        <v>25</v>
      </c>
      <c r="E1" s="18" t="s">
        <v>29</v>
      </c>
      <c r="F1" s="24" t="s">
        <v>30</v>
      </c>
      <c r="G1" s="24" t="s">
        <v>80</v>
      </c>
      <c r="I1"/>
      <c r="J1"/>
      <c r="K1"/>
      <c r="L1"/>
    </row>
    <row r="2" spans="1:12" x14ac:dyDescent="0.25">
      <c r="A2" s="164" t="s">
        <v>23</v>
      </c>
      <c r="B2" s="6" t="s">
        <v>17</v>
      </c>
      <c r="C2" s="52"/>
      <c r="D2" s="33"/>
      <c r="E2" s="53"/>
      <c r="F2" s="33"/>
      <c r="G2" s="134"/>
      <c r="I2"/>
      <c r="J2"/>
      <c r="K2"/>
      <c r="L2"/>
    </row>
    <row r="3" spans="1:12" x14ac:dyDescent="0.25">
      <c r="A3" s="164"/>
      <c r="B3" s="6" t="s">
        <v>18</v>
      </c>
      <c r="C3" s="54"/>
      <c r="D3" s="25"/>
      <c r="E3" s="6"/>
      <c r="F3" s="25"/>
      <c r="G3" s="135"/>
      <c r="I3"/>
      <c r="J3"/>
      <c r="K3"/>
      <c r="L3"/>
    </row>
    <row r="4" spans="1:12" x14ac:dyDescent="0.25">
      <c r="A4" s="164"/>
      <c r="B4" s="6" t="s">
        <v>3</v>
      </c>
      <c r="C4" s="54"/>
      <c r="D4" s="25"/>
      <c r="E4" s="6"/>
      <c r="F4" s="25"/>
      <c r="G4" s="135"/>
      <c r="I4"/>
      <c r="J4"/>
      <c r="K4"/>
      <c r="L4"/>
    </row>
    <row r="5" spans="1:12" x14ac:dyDescent="0.25">
      <c r="A5" s="164"/>
      <c r="B5" s="6" t="s">
        <v>13</v>
      </c>
      <c r="C5" s="54"/>
      <c r="D5" s="25"/>
      <c r="E5" s="6"/>
      <c r="F5" s="25"/>
      <c r="G5" s="135"/>
      <c r="I5"/>
      <c r="J5"/>
      <c r="K5"/>
      <c r="L5"/>
    </row>
    <row r="6" spans="1:12" ht="13.8" thickBot="1" x14ac:dyDescent="0.3">
      <c r="A6" s="164"/>
      <c r="B6" s="6" t="s">
        <v>6</v>
      </c>
      <c r="C6" s="55" t="s">
        <v>26</v>
      </c>
      <c r="D6" s="56" t="s">
        <v>27</v>
      </c>
      <c r="E6" s="57" t="s">
        <v>4</v>
      </c>
      <c r="F6" s="56">
        <v>1</v>
      </c>
      <c r="G6" s="136">
        <v>31</v>
      </c>
      <c r="I6"/>
      <c r="J6"/>
      <c r="K6"/>
      <c r="L6"/>
    </row>
    <row r="7" spans="1:12" x14ac:dyDescent="0.25">
      <c r="A7" s="7"/>
      <c r="B7" s="7"/>
      <c r="C7" s="7"/>
      <c r="D7" s="7"/>
      <c r="E7" s="7"/>
      <c r="F7" s="7"/>
      <c r="G7" s="7"/>
      <c r="I7"/>
      <c r="J7"/>
      <c r="K7"/>
      <c r="L7"/>
    </row>
    <row r="8" spans="1:12" ht="13.8" thickBot="1" x14ac:dyDescent="0.3">
      <c r="A8" s="7"/>
      <c r="B8" s="7"/>
      <c r="C8" s="7"/>
      <c r="D8" s="7"/>
      <c r="E8" s="7"/>
      <c r="F8" s="7"/>
      <c r="G8" s="7"/>
      <c r="I8"/>
      <c r="J8"/>
      <c r="K8"/>
      <c r="L8"/>
    </row>
    <row r="9" spans="1:12" x14ac:dyDescent="0.25">
      <c r="A9" s="164" t="s">
        <v>43</v>
      </c>
      <c r="B9" s="156" t="s">
        <v>17</v>
      </c>
      <c r="C9" s="58"/>
      <c r="D9" s="59"/>
      <c r="E9" s="60"/>
      <c r="F9" s="61"/>
      <c r="G9" s="137"/>
      <c r="I9"/>
      <c r="J9"/>
      <c r="K9"/>
      <c r="L9"/>
    </row>
    <row r="10" spans="1:12" x14ac:dyDescent="0.25">
      <c r="A10" s="164"/>
      <c r="B10" s="158"/>
      <c r="C10" s="62"/>
      <c r="D10" s="31"/>
      <c r="E10" s="30"/>
      <c r="F10" s="27"/>
      <c r="G10" s="138"/>
      <c r="I10"/>
      <c r="J10"/>
      <c r="K10"/>
      <c r="L10"/>
    </row>
    <row r="11" spans="1:12" x14ac:dyDescent="0.25">
      <c r="A11" s="164"/>
      <c r="B11" s="6" t="s">
        <v>18</v>
      </c>
      <c r="C11" s="63"/>
      <c r="D11" s="27"/>
      <c r="E11" s="32"/>
      <c r="F11" s="27"/>
      <c r="G11" s="138"/>
      <c r="I11"/>
      <c r="J11"/>
      <c r="K11"/>
      <c r="L11"/>
    </row>
    <row r="12" spans="1:12" x14ac:dyDescent="0.25">
      <c r="A12" s="164"/>
      <c r="B12" s="6" t="s">
        <v>3</v>
      </c>
      <c r="C12" s="40" t="s">
        <v>0</v>
      </c>
      <c r="D12" s="12" t="s">
        <v>2</v>
      </c>
      <c r="E12" s="13" t="s">
        <v>1</v>
      </c>
      <c r="F12" s="14">
        <v>1</v>
      </c>
      <c r="G12" s="139">
        <v>27</v>
      </c>
      <c r="I12"/>
      <c r="J12"/>
      <c r="K12"/>
      <c r="L12"/>
    </row>
    <row r="13" spans="1:12" x14ac:dyDescent="0.25">
      <c r="A13" s="164"/>
      <c r="B13" s="6" t="s">
        <v>13</v>
      </c>
      <c r="C13" s="64"/>
      <c r="D13" s="16"/>
      <c r="E13" s="16"/>
      <c r="F13" s="16"/>
      <c r="G13" s="135"/>
      <c r="I13"/>
      <c r="J13"/>
      <c r="K13"/>
      <c r="L13"/>
    </row>
    <row r="14" spans="1:12" ht="13.8" thickBot="1" x14ac:dyDescent="0.3">
      <c r="A14" s="164"/>
      <c r="B14" s="6" t="s">
        <v>6</v>
      </c>
      <c r="C14" s="49"/>
      <c r="D14" s="50"/>
      <c r="E14" s="50"/>
      <c r="F14" s="50"/>
      <c r="G14" s="140"/>
      <c r="I14"/>
      <c r="J14"/>
      <c r="K14"/>
      <c r="L14"/>
    </row>
    <row r="15" spans="1:12" x14ac:dyDescent="0.25">
      <c r="A15" s="7"/>
      <c r="B15" s="7"/>
      <c r="C15" s="7"/>
      <c r="D15" s="7"/>
      <c r="E15" s="7"/>
      <c r="F15" s="7"/>
      <c r="G15" s="7"/>
      <c r="I15" s="2"/>
      <c r="J15"/>
      <c r="K15"/>
      <c r="L15"/>
    </row>
    <row r="16" spans="1:12" ht="13.8" thickBot="1" x14ac:dyDescent="0.3">
      <c r="A16" s="7"/>
      <c r="B16" s="7"/>
      <c r="C16" s="7"/>
      <c r="D16" s="7"/>
      <c r="E16" s="7"/>
      <c r="F16" s="7"/>
      <c r="G16" s="7"/>
      <c r="I16" s="2"/>
      <c r="J16"/>
      <c r="K16"/>
      <c r="L16"/>
    </row>
    <row r="17" spans="1:12" x14ac:dyDescent="0.25">
      <c r="A17" s="165" t="s">
        <v>22</v>
      </c>
      <c r="B17" s="167" t="s">
        <v>17</v>
      </c>
      <c r="C17" s="36" t="s">
        <v>7</v>
      </c>
      <c r="D17" s="37" t="s">
        <v>9</v>
      </c>
      <c r="E17" s="38" t="s">
        <v>8</v>
      </c>
      <c r="F17" s="39">
        <v>1</v>
      </c>
      <c r="G17" s="141">
        <v>12</v>
      </c>
      <c r="I17" s="2"/>
      <c r="J17"/>
      <c r="K17"/>
      <c r="L17"/>
    </row>
    <row r="18" spans="1:12" ht="13.8" thickBot="1" x14ac:dyDescent="0.3">
      <c r="A18" s="165"/>
      <c r="B18" s="168"/>
      <c r="C18" s="40" t="s">
        <v>7</v>
      </c>
      <c r="D18" s="22" t="s">
        <v>48</v>
      </c>
      <c r="E18" s="15" t="s">
        <v>76</v>
      </c>
      <c r="F18" s="14">
        <v>1</v>
      </c>
      <c r="G18" s="142">
        <v>15</v>
      </c>
      <c r="I18" s="2"/>
      <c r="J18"/>
      <c r="K18"/>
      <c r="L18"/>
    </row>
    <row r="19" spans="1:12" x14ac:dyDescent="0.25">
      <c r="A19" s="165"/>
      <c r="B19" s="167" t="s">
        <v>18</v>
      </c>
      <c r="C19" s="66" t="s">
        <v>39</v>
      </c>
      <c r="D19" s="67" t="s">
        <v>54</v>
      </c>
      <c r="E19" s="68" t="s">
        <v>4</v>
      </c>
      <c r="F19" s="68">
        <v>1</v>
      </c>
      <c r="G19" s="69">
        <v>24</v>
      </c>
      <c r="I19" s="2"/>
      <c r="J19"/>
      <c r="K19"/>
      <c r="L19"/>
    </row>
    <row r="20" spans="1:12" ht="13.8" thickBot="1" x14ac:dyDescent="0.3">
      <c r="A20" s="165"/>
      <c r="B20" s="171"/>
      <c r="C20" s="70" t="s">
        <v>37</v>
      </c>
      <c r="D20" s="71" t="s">
        <v>38</v>
      </c>
      <c r="E20" s="71" t="s">
        <v>32</v>
      </c>
      <c r="F20" s="56">
        <v>1</v>
      </c>
      <c r="G20" s="51">
        <v>29</v>
      </c>
      <c r="I20" s="2"/>
      <c r="J20"/>
      <c r="K20"/>
      <c r="L20"/>
    </row>
    <row r="21" spans="1:12" ht="13.8" thickBot="1" x14ac:dyDescent="0.3">
      <c r="A21" s="164"/>
      <c r="B21" s="26" t="s">
        <v>3</v>
      </c>
      <c r="C21" s="72"/>
      <c r="D21" s="73"/>
      <c r="E21" s="73"/>
      <c r="F21" s="73"/>
      <c r="G21" s="74"/>
      <c r="I21" s="2"/>
      <c r="J21"/>
      <c r="K21"/>
      <c r="L21"/>
    </row>
    <row r="22" spans="1:12" x14ac:dyDescent="0.25">
      <c r="A22" s="164"/>
      <c r="B22" s="156" t="s">
        <v>13</v>
      </c>
      <c r="C22" s="75" t="s">
        <v>31</v>
      </c>
      <c r="D22" s="76" t="s">
        <v>62</v>
      </c>
      <c r="E22" s="77" t="s">
        <v>32</v>
      </c>
      <c r="F22" s="78">
        <v>1</v>
      </c>
      <c r="G22" s="69">
        <v>21</v>
      </c>
      <c r="I22" s="2"/>
      <c r="J22"/>
      <c r="K22"/>
      <c r="L22"/>
    </row>
    <row r="23" spans="1:12" ht="13.8" thickBot="1" x14ac:dyDescent="0.3">
      <c r="A23" s="164"/>
      <c r="B23" s="158"/>
      <c r="C23" s="79" t="s">
        <v>49</v>
      </c>
      <c r="D23" s="80" t="s">
        <v>50</v>
      </c>
      <c r="E23" s="80" t="s">
        <v>11</v>
      </c>
      <c r="F23" s="65">
        <v>1</v>
      </c>
      <c r="G23" s="51">
        <v>29</v>
      </c>
      <c r="I23"/>
      <c r="J23"/>
      <c r="K23"/>
      <c r="L23"/>
    </row>
    <row r="24" spans="1:12" ht="13.8" thickBot="1" x14ac:dyDescent="0.3">
      <c r="A24" s="164"/>
      <c r="B24" s="6" t="s">
        <v>6</v>
      </c>
      <c r="C24" s="42"/>
      <c r="D24" s="43"/>
      <c r="E24" s="43"/>
      <c r="F24" s="43"/>
      <c r="G24" s="44"/>
      <c r="I24"/>
      <c r="J24"/>
      <c r="K24"/>
      <c r="L24"/>
    </row>
    <row r="25" spans="1:12" x14ac:dyDescent="0.25">
      <c r="A25" s="7"/>
      <c r="B25" s="7"/>
      <c r="C25" s="7"/>
      <c r="D25" s="7"/>
      <c r="E25" s="7"/>
      <c r="F25" s="7"/>
      <c r="G25" s="29"/>
      <c r="I25" s="2"/>
      <c r="J25"/>
      <c r="K25"/>
      <c r="L25"/>
    </row>
    <row r="26" spans="1:12" ht="13.8" thickBot="1" x14ac:dyDescent="0.3">
      <c r="A26" s="7"/>
      <c r="B26" s="7"/>
      <c r="C26" s="7"/>
      <c r="D26" s="7"/>
      <c r="E26" s="7"/>
      <c r="F26" s="7"/>
      <c r="G26" s="29"/>
      <c r="I26" s="2"/>
      <c r="J26"/>
      <c r="K26"/>
      <c r="L26"/>
    </row>
    <row r="27" spans="1:12" x14ac:dyDescent="0.25">
      <c r="A27" s="169" t="s">
        <v>21</v>
      </c>
      <c r="B27" s="6" t="s">
        <v>17</v>
      </c>
      <c r="C27" s="45"/>
      <c r="D27" s="34"/>
      <c r="E27" s="46"/>
      <c r="F27" s="34"/>
      <c r="G27" s="47"/>
      <c r="I27" s="2"/>
      <c r="J27"/>
      <c r="K27"/>
      <c r="L27"/>
    </row>
    <row r="28" spans="1:12" x14ac:dyDescent="0.25">
      <c r="A28" s="170"/>
      <c r="B28" s="6" t="s">
        <v>18</v>
      </c>
      <c r="C28" s="48"/>
      <c r="D28" s="21"/>
      <c r="E28" s="21"/>
      <c r="F28" s="21"/>
      <c r="G28" s="41"/>
      <c r="I28" s="2"/>
      <c r="J28"/>
      <c r="K28"/>
      <c r="L28"/>
    </row>
    <row r="29" spans="1:12" ht="13.8" thickBot="1" x14ac:dyDescent="0.3">
      <c r="A29" s="170"/>
      <c r="B29" s="6" t="s">
        <v>3</v>
      </c>
      <c r="C29" s="81"/>
      <c r="D29" s="35"/>
      <c r="E29" s="35"/>
      <c r="F29" s="35"/>
      <c r="G29" s="143"/>
      <c r="I29" s="2"/>
      <c r="J29"/>
      <c r="K29"/>
      <c r="L29"/>
    </row>
    <row r="30" spans="1:12" x14ac:dyDescent="0.25">
      <c r="A30" s="170"/>
      <c r="B30" s="156" t="s">
        <v>13</v>
      </c>
      <c r="C30" s="82" t="s">
        <v>33</v>
      </c>
      <c r="D30" s="83" t="s">
        <v>72</v>
      </c>
      <c r="E30" s="83" t="s">
        <v>55</v>
      </c>
      <c r="F30" s="39">
        <v>1</v>
      </c>
      <c r="G30" s="144">
        <v>27</v>
      </c>
      <c r="I30"/>
      <c r="J30"/>
      <c r="K30"/>
      <c r="L30"/>
    </row>
    <row r="31" spans="1:12" ht="13.8" thickBot="1" x14ac:dyDescent="0.3">
      <c r="A31" s="170"/>
      <c r="B31" s="158"/>
      <c r="C31" s="70" t="s">
        <v>33</v>
      </c>
      <c r="D31" s="71" t="s">
        <v>34</v>
      </c>
      <c r="E31" s="71" t="s">
        <v>1</v>
      </c>
      <c r="F31" s="56">
        <v>1</v>
      </c>
      <c r="G31" s="136">
        <v>29</v>
      </c>
      <c r="I31"/>
      <c r="J31"/>
      <c r="K31"/>
      <c r="L31"/>
    </row>
    <row r="32" spans="1:12" x14ac:dyDescent="0.25">
      <c r="A32" s="170"/>
      <c r="B32" s="159" t="s">
        <v>6</v>
      </c>
      <c r="C32" s="86" t="s">
        <v>59</v>
      </c>
      <c r="D32" s="87" t="s">
        <v>61</v>
      </c>
      <c r="E32" s="87" t="s">
        <v>58</v>
      </c>
      <c r="F32" s="88">
        <v>2</v>
      </c>
      <c r="G32" s="145">
        <v>28</v>
      </c>
      <c r="I32"/>
      <c r="J32"/>
      <c r="K32"/>
      <c r="L32"/>
    </row>
    <row r="33" spans="1:12" ht="13.8" thickBot="1" x14ac:dyDescent="0.3">
      <c r="A33" s="170"/>
      <c r="B33" s="159"/>
      <c r="C33" s="55" t="s">
        <v>28</v>
      </c>
      <c r="D33" s="89" t="s">
        <v>5</v>
      </c>
      <c r="E33" s="89" t="s">
        <v>4</v>
      </c>
      <c r="F33" s="56">
        <v>1</v>
      </c>
      <c r="G33" s="146">
        <v>30</v>
      </c>
      <c r="I33"/>
      <c r="J33"/>
      <c r="K33"/>
      <c r="L33"/>
    </row>
    <row r="34" spans="1:12" x14ac:dyDescent="0.25">
      <c r="A34" s="7"/>
      <c r="B34" s="7"/>
      <c r="C34" s="7"/>
      <c r="D34" s="7"/>
      <c r="E34" s="7"/>
      <c r="F34" s="7"/>
      <c r="G34" s="7"/>
      <c r="I34"/>
      <c r="J34"/>
      <c r="K34"/>
      <c r="L34"/>
    </row>
    <row r="35" spans="1:12" ht="13.8" thickBot="1" x14ac:dyDescent="0.3">
      <c r="A35" s="7"/>
      <c r="B35" s="7"/>
      <c r="C35" s="7"/>
      <c r="D35" s="7"/>
      <c r="E35" s="7"/>
      <c r="F35" s="7"/>
      <c r="G35" s="7"/>
      <c r="I35"/>
      <c r="J35"/>
      <c r="K35"/>
      <c r="L35"/>
    </row>
    <row r="36" spans="1:12" x14ac:dyDescent="0.25">
      <c r="A36" s="160" t="s">
        <v>20</v>
      </c>
      <c r="B36" s="156" t="s">
        <v>17</v>
      </c>
      <c r="C36" s="90" t="s">
        <v>51</v>
      </c>
      <c r="D36" s="91" t="s">
        <v>56</v>
      </c>
      <c r="E36" s="92" t="s">
        <v>4</v>
      </c>
      <c r="F36" s="92">
        <v>4</v>
      </c>
      <c r="G36" s="147">
        <f>31*2</f>
        <v>62</v>
      </c>
      <c r="I36"/>
      <c r="J36"/>
      <c r="K36"/>
      <c r="L36"/>
    </row>
    <row r="37" spans="1:12" ht="13.8" thickBot="1" x14ac:dyDescent="0.3">
      <c r="A37" s="161"/>
      <c r="B37" s="158"/>
      <c r="C37" s="93" t="s">
        <v>64</v>
      </c>
      <c r="D37" s="94" t="s">
        <v>65</v>
      </c>
      <c r="E37" s="95" t="s">
        <v>4</v>
      </c>
      <c r="F37" s="95">
        <v>1</v>
      </c>
      <c r="G37" s="148">
        <v>17</v>
      </c>
      <c r="I37"/>
      <c r="J37"/>
      <c r="K37"/>
      <c r="L37"/>
    </row>
    <row r="38" spans="1:12" ht="13.8" thickBot="1" x14ac:dyDescent="0.3">
      <c r="A38" s="161"/>
      <c r="B38" s="6" t="s">
        <v>18</v>
      </c>
      <c r="C38" s="96" t="s">
        <v>46</v>
      </c>
      <c r="D38" s="97" t="s">
        <v>47</v>
      </c>
      <c r="E38" s="111" t="s">
        <v>32</v>
      </c>
      <c r="F38" s="98">
        <v>1</v>
      </c>
      <c r="G38" s="149">
        <v>16</v>
      </c>
      <c r="I38"/>
      <c r="J38"/>
      <c r="K38"/>
      <c r="L38"/>
    </row>
    <row r="39" spans="1:12" ht="19.8" customHeight="1" x14ac:dyDescent="0.25">
      <c r="A39" s="161"/>
      <c r="B39" s="156" t="s">
        <v>3</v>
      </c>
      <c r="C39" s="104" t="s">
        <v>52</v>
      </c>
      <c r="D39" s="105" t="s">
        <v>53</v>
      </c>
      <c r="E39" s="78" t="s">
        <v>4</v>
      </c>
      <c r="F39" s="78">
        <v>2</v>
      </c>
      <c r="G39" s="147">
        <v>77</v>
      </c>
      <c r="I39"/>
      <c r="J39"/>
      <c r="K39"/>
      <c r="L39"/>
    </row>
    <row r="40" spans="1:12" ht="13.2" customHeight="1" thickBot="1" x14ac:dyDescent="0.3">
      <c r="A40" s="161"/>
      <c r="B40" s="158"/>
      <c r="C40" s="106" t="s">
        <v>51</v>
      </c>
      <c r="D40" s="107" t="s">
        <v>73</v>
      </c>
      <c r="E40" s="108" t="s">
        <v>4</v>
      </c>
      <c r="F40" s="109">
        <v>2</v>
      </c>
      <c r="G40" s="146">
        <v>75</v>
      </c>
      <c r="I40"/>
      <c r="J40"/>
      <c r="K40"/>
      <c r="L40"/>
    </row>
    <row r="41" spans="1:12" x14ac:dyDescent="0.25">
      <c r="A41" s="161"/>
      <c r="B41" s="156" t="s">
        <v>13</v>
      </c>
      <c r="G41" s="150"/>
      <c r="I41"/>
      <c r="J41"/>
      <c r="K41"/>
      <c r="L41"/>
    </row>
    <row r="42" spans="1:12" x14ac:dyDescent="0.25">
      <c r="A42" s="161"/>
      <c r="B42" s="157"/>
      <c r="E42" s="1" t="s">
        <v>4</v>
      </c>
      <c r="G42" s="151"/>
      <c r="I42"/>
      <c r="J42"/>
      <c r="K42"/>
      <c r="L42"/>
    </row>
    <row r="43" spans="1:12" ht="13.8" thickBot="1" x14ac:dyDescent="0.3">
      <c r="A43" s="161"/>
      <c r="B43" s="158"/>
      <c r="C43" s="70" t="s">
        <v>40</v>
      </c>
      <c r="D43" s="71" t="s">
        <v>41</v>
      </c>
      <c r="E43" s="111" t="s">
        <v>32</v>
      </c>
      <c r="F43" s="56">
        <v>1</v>
      </c>
      <c r="G43" s="84">
        <v>60</v>
      </c>
      <c r="I43"/>
      <c r="J43"/>
      <c r="K43"/>
      <c r="L43"/>
    </row>
    <row r="44" spans="1:12" x14ac:dyDescent="0.25">
      <c r="A44" s="166"/>
      <c r="B44" s="6" t="s">
        <v>6</v>
      </c>
      <c r="G44" s="1"/>
      <c r="I44"/>
      <c r="J44"/>
      <c r="K44"/>
      <c r="L44"/>
    </row>
    <row r="45" spans="1:12" x14ac:dyDescent="0.25">
      <c r="A45" s="7"/>
      <c r="B45" s="7"/>
      <c r="C45" s="7"/>
      <c r="D45" s="7"/>
      <c r="E45" s="7"/>
      <c r="F45" s="7"/>
      <c r="G45" s="7"/>
      <c r="I45"/>
      <c r="J45"/>
      <c r="K45"/>
      <c r="L45"/>
    </row>
    <row r="46" spans="1:12" ht="13.8" thickBot="1" x14ac:dyDescent="0.3">
      <c r="A46" s="7"/>
      <c r="B46" s="7"/>
      <c r="C46" s="7"/>
      <c r="D46" s="7"/>
      <c r="E46" s="7"/>
      <c r="F46" s="7"/>
      <c r="G46" s="7"/>
      <c r="I46"/>
      <c r="J46"/>
      <c r="K46"/>
      <c r="L46"/>
    </row>
    <row r="47" spans="1:12" ht="13.8" thickBot="1" x14ac:dyDescent="0.3">
      <c r="A47" s="160" t="s">
        <v>19</v>
      </c>
      <c r="B47" s="9" t="s">
        <v>17</v>
      </c>
      <c r="C47" s="114" t="s">
        <v>35</v>
      </c>
      <c r="D47" s="115" t="s">
        <v>36</v>
      </c>
      <c r="E47" s="115" t="s">
        <v>32</v>
      </c>
      <c r="F47" s="116">
        <v>1</v>
      </c>
      <c r="G47" s="152">
        <v>32</v>
      </c>
      <c r="I47"/>
      <c r="J47"/>
      <c r="K47"/>
      <c r="L47"/>
    </row>
    <row r="48" spans="1:12" x14ac:dyDescent="0.25">
      <c r="A48" s="161"/>
      <c r="B48" s="159" t="s">
        <v>18</v>
      </c>
      <c r="C48" s="66" t="s">
        <v>44</v>
      </c>
      <c r="D48" s="67" t="s">
        <v>45</v>
      </c>
      <c r="E48" s="67" t="s">
        <v>11</v>
      </c>
      <c r="F48" s="39">
        <v>1</v>
      </c>
      <c r="G48" s="153">
        <v>33</v>
      </c>
      <c r="I48"/>
      <c r="J48"/>
      <c r="K48"/>
      <c r="L48"/>
    </row>
    <row r="49" spans="1:12" ht="13.8" thickBot="1" x14ac:dyDescent="0.3">
      <c r="A49" s="161"/>
      <c r="B49" s="159"/>
      <c r="C49" s="117" t="s">
        <v>15</v>
      </c>
      <c r="D49" s="89" t="s">
        <v>16</v>
      </c>
      <c r="E49" s="89" t="s">
        <v>11</v>
      </c>
      <c r="F49" s="56">
        <v>4</v>
      </c>
      <c r="G49" s="84">
        <v>25</v>
      </c>
      <c r="I49"/>
      <c r="J49"/>
      <c r="K49"/>
      <c r="L49"/>
    </row>
    <row r="50" spans="1:12" x14ac:dyDescent="0.25">
      <c r="A50" s="161"/>
      <c r="B50" s="8" t="s">
        <v>3</v>
      </c>
      <c r="C50" s="118" t="s">
        <v>31</v>
      </c>
      <c r="D50" s="119" t="s">
        <v>42</v>
      </c>
      <c r="E50" s="119" t="s">
        <v>32</v>
      </c>
      <c r="F50" s="120">
        <v>1</v>
      </c>
      <c r="G50" s="113">
        <v>24</v>
      </c>
      <c r="I50"/>
      <c r="J50"/>
      <c r="K50"/>
      <c r="L50"/>
    </row>
    <row r="51" spans="1:12" x14ac:dyDescent="0.25">
      <c r="A51" s="161"/>
      <c r="B51" s="112" t="s">
        <v>13</v>
      </c>
      <c r="C51" s="16"/>
      <c r="D51" s="16"/>
      <c r="E51" s="16"/>
      <c r="F51" s="16"/>
      <c r="G51" s="154"/>
      <c r="I51"/>
      <c r="J51"/>
      <c r="K51"/>
      <c r="L51"/>
    </row>
    <row r="52" spans="1:12" ht="13.8" thickBot="1" x14ac:dyDescent="0.3">
      <c r="A52" s="161"/>
      <c r="B52" s="6" t="s">
        <v>6</v>
      </c>
      <c r="C52" s="122" t="s">
        <v>60</v>
      </c>
      <c r="D52" s="123" t="s">
        <v>14</v>
      </c>
      <c r="E52" s="123" t="s">
        <v>11</v>
      </c>
      <c r="F52" s="124">
        <v>2</v>
      </c>
      <c r="G52" s="85">
        <v>27</v>
      </c>
      <c r="I52"/>
      <c r="J52"/>
      <c r="K52"/>
      <c r="L52"/>
    </row>
    <row r="53" spans="1:12" x14ac:dyDescent="0.25">
      <c r="A53" s="7"/>
      <c r="B53" s="7"/>
      <c r="C53" s="7"/>
      <c r="D53" s="7"/>
      <c r="E53" s="7"/>
      <c r="F53" s="7"/>
      <c r="G53" s="7"/>
      <c r="I53"/>
      <c r="J53"/>
      <c r="K53"/>
      <c r="L53"/>
    </row>
    <row r="54" spans="1:12" x14ac:dyDescent="0.25">
      <c r="A54" s="7"/>
      <c r="B54" s="7"/>
      <c r="C54" s="7"/>
      <c r="D54" s="7"/>
      <c r="E54" s="7"/>
      <c r="F54" s="7"/>
      <c r="G54" s="7"/>
      <c r="I54" s="2"/>
      <c r="J54"/>
      <c r="K54"/>
      <c r="L54"/>
    </row>
    <row r="55" spans="1:12" x14ac:dyDescent="0.25">
      <c r="A55" s="162" t="s">
        <v>74</v>
      </c>
      <c r="B55" s="101" t="s">
        <v>17</v>
      </c>
      <c r="C55" s="102" t="s">
        <v>75</v>
      </c>
      <c r="D55" s="102"/>
      <c r="E55" s="125"/>
      <c r="F55" s="27"/>
      <c r="G55" s="110"/>
      <c r="I55" s="2"/>
      <c r="J55"/>
      <c r="K55"/>
      <c r="L55"/>
    </row>
    <row r="56" spans="1:12" x14ac:dyDescent="0.25">
      <c r="A56" s="163"/>
      <c r="B56" s="25" t="s">
        <v>18</v>
      </c>
      <c r="C56" s="121"/>
      <c r="D56" s="121"/>
      <c r="E56" s="121"/>
      <c r="F56" s="121"/>
      <c r="G56" s="155"/>
      <c r="I56" s="2"/>
      <c r="J56"/>
      <c r="K56"/>
      <c r="L56"/>
    </row>
    <row r="57" spans="1:12" x14ac:dyDescent="0.25">
      <c r="A57" s="163"/>
      <c r="B57" s="25" t="s">
        <v>3</v>
      </c>
      <c r="C57" s="11"/>
      <c r="D57" s="11"/>
      <c r="E57" s="11"/>
      <c r="F57" s="11"/>
      <c r="G57" s="23"/>
      <c r="I57" s="2"/>
      <c r="J57"/>
      <c r="K57"/>
      <c r="L57"/>
    </row>
    <row r="58" spans="1:12" x14ac:dyDescent="0.25">
      <c r="A58" s="163"/>
      <c r="B58" s="156" t="s">
        <v>13</v>
      </c>
      <c r="C58" s="126" t="s">
        <v>69</v>
      </c>
      <c r="D58" s="127" t="s">
        <v>70</v>
      </c>
      <c r="E58" s="127" t="s">
        <v>8</v>
      </c>
      <c r="F58" s="10">
        <v>1</v>
      </c>
      <c r="G58" s="10">
        <v>60</v>
      </c>
      <c r="I58"/>
      <c r="J58"/>
      <c r="K58"/>
      <c r="L58"/>
    </row>
    <row r="59" spans="1:12" ht="13.8" thickBot="1" x14ac:dyDescent="0.3">
      <c r="A59" s="163"/>
      <c r="B59" s="157"/>
      <c r="C59" s="126" t="s">
        <v>71</v>
      </c>
      <c r="D59" s="127" t="s">
        <v>68</v>
      </c>
      <c r="E59" s="127" t="s">
        <v>11</v>
      </c>
      <c r="F59" s="10">
        <v>1</v>
      </c>
      <c r="G59" s="10">
        <v>28</v>
      </c>
      <c r="H59" s="4"/>
      <c r="I59"/>
      <c r="J59"/>
      <c r="K59"/>
      <c r="L59"/>
    </row>
    <row r="60" spans="1:12" ht="13.8" thickBot="1" x14ac:dyDescent="0.3">
      <c r="A60" s="163"/>
      <c r="B60" s="158"/>
      <c r="C60" s="128" t="s">
        <v>10</v>
      </c>
      <c r="D60" s="129" t="s">
        <v>12</v>
      </c>
      <c r="E60" s="129" t="s">
        <v>11</v>
      </c>
      <c r="F60" s="116">
        <v>1</v>
      </c>
      <c r="G60" s="152">
        <v>23</v>
      </c>
      <c r="H60" s="4"/>
      <c r="I60"/>
      <c r="J60"/>
      <c r="K60"/>
      <c r="L60"/>
    </row>
    <row r="61" spans="1:12" ht="13.8" thickBot="1" x14ac:dyDescent="0.3">
      <c r="A61" s="163"/>
      <c r="B61" s="25" t="s">
        <v>6</v>
      </c>
      <c r="C61" s="130" t="s">
        <v>66</v>
      </c>
      <c r="D61" s="131" t="s">
        <v>67</v>
      </c>
      <c r="E61" s="132" t="s">
        <v>4</v>
      </c>
      <c r="F61" s="132">
        <v>1</v>
      </c>
      <c r="G61" s="133">
        <v>28</v>
      </c>
      <c r="H61" s="3"/>
      <c r="I61"/>
      <c r="J61"/>
      <c r="K61"/>
      <c r="L61"/>
    </row>
    <row r="62" spans="1:12" x14ac:dyDescent="0.25">
      <c r="A62" s="99"/>
      <c r="B62" s="2"/>
      <c r="C62" s="2"/>
      <c r="D62" s="2"/>
      <c r="E62" s="2"/>
      <c r="F62" s="19" t="s">
        <v>63</v>
      </c>
      <c r="G62" s="19" t="s">
        <v>63</v>
      </c>
      <c r="H62" s="4"/>
      <c r="I62"/>
      <c r="J62"/>
      <c r="K62"/>
      <c r="L62"/>
    </row>
    <row r="63" spans="1:12" x14ac:dyDescent="0.25">
      <c r="A63" s="99"/>
      <c r="F63" s="20">
        <f>SUM(F6:F61)</f>
        <v>37</v>
      </c>
      <c r="G63" s="20">
        <f>SUM(G6:G61)</f>
        <v>889</v>
      </c>
      <c r="H63" s="4"/>
      <c r="I63"/>
      <c r="J63"/>
      <c r="K63"/>
      <c r="L63"/>
    </row>
    <row r="64" spans="1:12" x14ac:dyDescent="0.25">
      <c r="A64" s="100"/>
      <c r="H64" s="4"/>
      <c r="I64"/>
      <c r="J64"/>
      <c r="K64"/>
      <c r="L64"/>
    </row>
    <row r="65" spans="5:12" x14ac:dyDescent="0.25">
      <c r="E65" s="172" t="s">
        <v>79</v>
      </c>
      <c r="F65" s="172" t="s">
        <v>80</v>
      </c>
      <c r="G65" s="103"/>
      <c r="H65" s="4"/>
      <c r="I65"/>
      <c r="J65"/>
      <c r="K65"/>
      <c r="L65"/>
    </row>
    <row r="66" spans="5:12" x14ac:dyDescent="0.25">
      <c r="E66" s="102" t="s">
        <v>55</v>
      </c>
      <c r="F66" s="102">
        <f>COUNTIF(E2:E61,"6ème")</f>
        <v>1</v>
      </c>
      <c r="G66" s="103"/>
      <c r="I66"/>
      <c r="J66"/>
      <c r="K66"/>
      <c r="L66"/>
    </row>
    <row r="67" spans="5:12" x14ac:dyDescent="0.25">
      <c r="E67" s="110" t="s">
        <v>11</v>
      </c>
      <c r="F67" s="102">
        <f>COUNTIF(E3:E62,"5ème")+6</f>
        <v>12</v>
      </c>
      <c r="G67" s="103"/>
    </row>
    <row r="68" spans="5:12" x14ac:dyDescent="0.25">
      <c r="E68" s="110" t="s">
        <v>8</v>
      </c>
      <c r="F68" s="102">
        <f>COUNTIF(E4:E63,"4ème")</f>
        <v>2</v>
      </c>
      <c r="G68" s="103"/>
    </row>
    <row r="69" spans="5:12" x14ac:dyDescent="0.25">
      <c r="E69" s="102" t="s">
        <v>1</v>
      </c>
      <c r="F69" s="102">
        <f>COUNTIF(E5:E64,"3ème")</f>
        <v>2</v>
      </c>
      <c r="G69" s="28"/>
    </row>
    <row r="70" spans="5:12" x14ac:dyDescent="0.25">
      <c r="E70" s="110" t="s">
        <v>4</v>
      </c>
      <c r="F70" s="102">
        <f>COUNTIF(E6:E65,"2nde")+4</f>
        <v>13</v>
      </c>
      <c r="G70" s="103"/>
    </row>
    <row r="71" spans="5:12" x14ac:dyDescent="0.25">
      <c r="E71" s="110" t="s">
        <v>57</v>
      </c>
      <c r="F71" s="102">
        <f>COUNTIF(E7:E66,"1ère")</f>
        <v>6</v>
      </c>
      <c r="G71" s="103"/>
    </row>
    <row r="72" spans="5:12" x14ac:dyDescent="0.25">
      <c r="E72" s="110" t="s">
        <v>77</v>
      </c>
      <c r="F72" s="102">
        <f>COUNTIF(E8:E67,"Éco Délégués")</f>
        <v>1</v>
      </c>
    </row>
    <row r="73" spans="5:12" x14ac:dyDescent="0.25">
      <c r="F73" s="173">
        <f>SUM(F66:F72)</f>
        <v>37</v>
      </c>
    </row>
    <row r="89" spans="15:15" x14ac:dyDescent="0.25">
      <c r="O89" t="s">
        <v>78</v>
      </c>
    </row>
  </sheetData>
  <mergeCells count="18">
    <mergeCell ref="B9:B10"/>
    <mergeCell ref="B17:B18"/>
    <mergeCell ref="B39:B40"/>
    <mergeCell ref="B32:B33"/>
    <mergeCell ref="A27:A33"/>
    <mergeCell ref="B22:B23"/>
    <mergeCell ref="B19:B20"/>
    <mergeCell ref="B36:B37"/>
    <mergeCell ref="A47:A52"/>
    <mergeCell ref="A55:A61"/>
    <mergeCell ref="A2:A6"/>
    <mergeCell ref="A9:A14"/>
    <mergeCell ref="A17:A24"/>
    <mergeCell ref="A36:A44"/>
    <mergeCell ref="B41:B43"/>
    <mergeCell ref="B30:B31"/>
    <mergeCell ref="B48:B49"/>
    <mergeCell ref="B58:B60"/>
  </mergeCells>
  <pageMargins left="0.22619047619047619" right="0.3333333333333333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gommichon</dc:creator>
  <cp:lastModifiedBy>Marion BLAYA</cp:lastModifiedBy>
  <cp:lastPrinted>2020-11-24T11:11:52Z</cp:lastPrinted>
  <dcterms:created xsi:type="dcterms:W3CDTF">2020-12-11T15:17:23Z</dcterms:created>
  <dcterms:modified xsi:type="dcterms:W3CDTF">2021-01-25T10:28:46Z</dcterms:modified>
</cp:coreProperties>
</file>